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55" windowWidth="15480" windowHeight="7590" activeTab="0"/>
  </bookViews>
  <sheets>
    <sheet name="НМЦК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<sst xmlns="http://schemas.openxmlformats.org/spreadsheetml/2006/main" count="112" uniqueCount="72">
  <si>
    <t>№ п.п (вида товара)</t>
  </si>
  <si>
    <t>Наименование  товара</t>
  </si>
  <si>
    <t>Характеристика товара</t>
  </si>
  <si>
    <t>Наименование отдела (управления) администрации города Югорска</t>
  </si>
  <si>
    <t>Кол-во</t>
  </si>
  <si>
    <t>Единичные цены (тарифы)</t>
  </si>
  <si>
    <t>1*</t>
  </si>
  <si>
    <t>2*</t>
  </si>
  <si>
    <t>3*</t>
  </si>
  <si>
    <t>4*</t>
  </si>
  <si>
    <t>Средняя цена, руб.</t>
  </si>
  <si>
    <t>Начальная цена, руб.</t>
  </si>
  <si>
    <t>Ед. тарифа</t>
  </si>
  <si>
    <t>Скобы для степлера</t>
  </si>
  <si>
    <t>Мел</t>
  </si>
  <si>
    <t>Клей</t>
  </si>
  <si>
    <t>Ватман</t>
  </si>
  <si>
    <t>Картон цветной</t>
  </si>
  <si>
    <t>Картон белый</t>
  </si>
  <si>
    <t>шт</t>
  </si>
  <si>
    <t>5*</t>
  </si>
  <si>
    <t>Итого:</t>
  </si>
  <si>
    <t>Всего:</t>
  </si>
  <si>
    <t>Файлы</t>
  </si>
  <si>
    <t>Карандаш</t>
  </si>
  <si>
    <t>Простой, черно графитовый в шестигранном корпусе, твердо-мягкий, с ластиком, заточенный.</t>
  </si>
  <si>
    <t>Ручка</t>
  </si>
  <si>
    <t>Скотч</t>
  </si>
  <si>
    <t>Папка с файлом</t>
  </si>
  <si>
    <t>Степлер</t>
  </si>
  <si>
    <t>№10, вмещает не менее 50 скоб, встроенный  антистеплер, металлический</t>
  </si>
  <si>
    <t>Ножницы</t>
  </si>
  <si>
    <t>Книга учета</t>
  </si>
  <si>
    <t xml:space="preserve">Папка-скоросшиватель </t>
  </si>
  <si>
    <t>Папка - регистратор</t>
  </si>
  <si>
    <t>МБОУ "СОШ №2"</t>
  </si>
  <si>
    <t>Общество с ограниченной ответственностью "ГАРНА"</t>
  </si>
  <si>
    <t>Общество с ограниченной ответственностью "СтройКапитал"</t>
  </si>
  <si>
    <t>Индивидуальный предприниматель Стрельников С.В.</t>
  </si>
  <si>
    <t>620102, Свердловская область, г. Екатеринбург, ул.Репина д. 20А, тел.  (343) 384-04-03 коммерческое предложение № 1 от 13.03.2014 г.</t>
  </si>
  <si>
    <t>Общество с ограниченной ответственностью "МАВЕРИК"</t>
  </si>
  <si>
    <t>620102, Свердловская область, г.Екатеринбург, ул. Студенческая д. 48 e-mail: sales@stayer.ru , коммерческое предложение № 3 от 13.03.2014 г.</t>
  </si>
  <si>
    <t>620102, Свердловская область, г.Екатеринбург, ул. Шейкмана, д.13 оф. 231,коммерческое предложение № 2 от 13.03.2014 г.</t>
  </si>
  <si>
    <t>Общество с ограниченной ответственностью "СОТИС"</t>
  </si>
  <si>
    <t>620102, Свердловская область, г.Екатеринбург, ул. Студенческая д.56, коммерческое предложение № 5. от 13.03.2014 г.</t>
  </si>
  <si>
    <t>620102, Свердловская область, г.Екатеринбург, ул. Малышева  д.145 оф.18., коммерческое предложение № 4 от 13.03.2014</t>
  </si>
  <si>
    <t>Штрих (корректор)</t>
  </si>
  <si>
    <r>
      <t>Мел природный прочий, школьный из карбоната кальция,  белый в картонной упаковке не менее 100 шт</t>
    </r>
    <r>
      <rPr>
        <i/>
        <sz val="11"/>
        <color indexed="10"/>
        <rFont val="Times New Roman"/>
        <family val="1"/>
      </rPr>
      <t>.</t>
    </r>
  </si>
  <si>
    <t>уп</t>
  </si>
  <si>
    <t>Шариковая ручка, в граненом прозрачном корпусе, с металлическим наконечником, с колпачком, сменным стержнем, диаметр которого не менее 0,5 мм, цвет чернил - синий</t>
  </si>
  <si>
    <t>Корпус с резиновым держателем в блистере, размер не менее  5мм х 8 мм</t>
  </si>
  <si>
    <t>Прозрачный, клейкая односторонняя лента, размер не менее 15 мм х 66 мм</t>
  </si>
  <si>
    <t>Цветной прозрачный пластик, корешок со сменным вкладышем, толщина пластика не менее 0,4 мм, формат А-4, не менее 30 файлов</t>
  </si>
  <si>
    <t>Форма карандаш, бесцветный, вес не менее 30 г, нетоксичен и пожаробезопасен, пластичен, на основе сополимеров винилацетата</t>
  </si>
  <si>
    <t>№10, покрытие: медное, в картонной упаковке не менее 500  шт. Изготовлены холодной штамповкой из проволки черных металлов, плакированный или оцинкованной</t>
  </si>
  <si>
    <r>
      <t>Формат А-1 плотность не менее 180г/м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>, для черчения и рисования</t>
    </r>
  </si>
  <si>
    <r>
      <t>Формат А-4, цветной, плотность не менее 235г/м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>,</t>
    </r>
    <r>
      <rPr>
        <i/>
        <vertAlign val="superscript"/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не менее 8 листов в пачке</t>
    </r>
  </si>
  <si>
    <r>
      <t>Формат А-4, белый, плотность не менее 235г/м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>,</t>
    </r>
    <r>
      <rPr>
        <i/>
        <vertAlign val="superscript"/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не менее 8 листов в  пачке.</t>
    </r>
  </si>
  <si>
    <t>Используется в делопроизводстве, длина не менее 18 см</t>
  </si>
  <si>
    <t>Флажки с клеевым краем/стикеры</t>
  </si>
  <si>
    <t>В упаковке не менее 4 цветов, размер не менее 5 мм х 12 мм х 50 мм, количество листов на один цвет - не менее 50</t>
  </si>
  <si>
    <t>Формат А-4, количество листов не менее 96, клетка, обложка плотная</t>
  </si>
  <si>
    <t>Пластиковый с антибликовой текстурой пленки и перфорацией, формат А-4, изготовлен из пластика повышенной прочности, для сшивания и хранения документов</t>
  </si>
  <si>
    <t>Для бумаг формата А-4, износоустойчивое двухстороннее ПВХ покрытие, ширина корешка не менее 70 мм</t>
  </si>
  <si>
    <t>Трудовая книжка</t>
  </si>
  <si>
    <t>Официальный персональный документ, содержащий записи о трудоуйстройстве гражданина</t>
  </si>
  <si>
    <r>
      <t xml:space="preserve">Способ размещения заказа: </t>
    </r>
    <r>
      <rPr>
        <sz val="11"/>
        <rFont val="Times New Roman"/>
        <family val="1"/>
      </rPr>
      <t xml:space="preserve">аукцион в электронный форме </t>
    </r>
  </si>
  <si>
    <t>Итого: Начальная (максимальная) цена контракта: 56 568 (пятьдесят шесть пятьсот шестьдесят восемь) рублей 00 копеек</t>
  </si>
  <si>
    <t>Ф.И.О.  И.о. руководителя                         В.А. Максимова                   Подпись ______________________</t>
  </si>
  <si>
    <t>Дата составления сводной  таблицы   31.03.2014 года</t>
  </si>
  <si>
    <t>IV. Обоснование начальной (максимальной) цены контракта на поставку канцелярских товаров.</t>
  </si>
  <si>
    <t>Прозрачные, формат А-4, изготовлены из пропиленовой пленки толщиной не менее 0,040 мм, с боковой перфорацией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</si>
</sst>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#,##0.00_р_.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b/>
      <sz val="11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i/>
      <vertAlign val="superscript"/>
      <sz val="11"/>
      <color indexed="8"/>
      <name val="Times New Roman"/>
      <family val="1"/>
    </font>
    <font>
      <sz val="14"/>
      <name val="Calibri"/>
      <family val="2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Calibri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5" fillId="32" borderId="0" xfId="0" applyFont="1" applyFill="1" applyAlignment="1">
      <alignment/>
    </xf>
    <xf numFmtId="0" fontId="17" fillId="32" borderId="0" xfId="0" applyFont="1" applyFill="1" applyAlignment="1">
      <alignment/>
    </xf>
    <xf numFmtId="0" fontId="18" fillId="32" borderId="0" xfId="0" applyFont="1" applyFill="1" applyBorder="1" applyAlignment="1">
      <alignment horizontal="left" vertical="center"/>
    </xf>
    <xf numFmtId="0" fontId="17" fillId="32" borderId="0" xfId="0" applyFont="1" applyFill="1" applyBorder="1" applyAlignment="1">
      <alignment/>
    </xf>
    <xf numFmtId="0" fontId="21" fillId="32" borderId="0" xfId="0" applyFont="1" applyFill="1" applyBorder="1" applyAlignment="1">
      <alignment horizontal="left" vertical="center"/>
    </xf>
    <xf numFmtId="0" fontId="19" fillId="32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/>
    </xf>
    <xf numFmtId="0" fontId="20" fillId="32" borderId="0" xfId="0" applyFont="1" applyFill="1" applyBorder="1" applyAlignment="1">
      <alignment/>
    </xf>
    <xf numFmtId="0" fontId="13" fillId="32" borderId="0" xfId="0" applyFont="1" applyFill="1" applyAlignment="1">
      <alignment horizontal="left" vertical="center"/>
    </xf>
    <xf numFmtId="0" fontId="20" fillId="32" borderId="0" xfId="0" applyFont="1" applyFill="1" applyAlignment="1">
      <alignment/>
    </xf>
    <xf numFmtId="0" fontId="6" fillId="32" borderId="11" xfId="0" applyFont="1" applyFill="1" applyBorder="1" applyAlignment="1">
      <alignment horizontal="center" vertical="center" wrapText="1"/>
    </xf>
    <xf numFmtId="0" fontId="19" fillId="32" borderId="11" xfId="0" applyFont="1" applyFill="1" applyBorder="1" applyAlignment="1">
      <alignment vertical="center" wrapText="1"/>
    </xf>
    <xf numFmtId="0" fontId="54" fillId="32" borderId="11" xfId="0" applyFont="1" applyFill="1" applyBorder="1" applyAlignment="1">
      <alignment wrapText="1"/>
    </xf>
    <xf numFmtId="0" fontId="2" fillId="32" borderId="11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/>
    </xf>
    <xf numFmtId="0" fontId="21" fillId="32" borderId="12" xfId="0" applyFont="1" applyFill="1" applyBorder="1" applyAlignment="1">
      <alignment vertical="center" wrapText="1"/>
    </xf>
    <xf numFmtId="0" fontId="12" fillId="32" borderId="13" xfId="0" applyFont="1" applyFill="1" applyBorder="1" applyAlignment="1">
      <alignment vertical="center" wrapText="1"/>
    </xf>
    <xf numFmtId="0" fontId="2" fillId="32" borderId="13" xfId="0" applyFont="1" applyFill="1" applyBorder="1" applyAlignment="1">
      <alignment vertical="center" wrapText="1"/>
    </xf>
    <xf numFmtId="0" fontId="3" fillId="32" borderId="13" xfId="0" applyFont="1" applyFill="1" applyBorder="1" applyAlignment="1">
      <alignment vertical="center" wrapText="1"/>
    </xf>
    <xf numFmtId="0" fontId="3" fillId="32" borderId="13" xfId="0" applyFont="1" applyFill="1" applyBorder="1" applyAlignment="1">
      <alignment horizontal="center" vertical="center" wrapText="1"/>
    </xf>
    <xf numFmtId="2" fontId="7" fillId="32" borderId="13" xfId="0" applyNumberFormat="1" applyFont="1" applyFill="1" applyBorder="1" applyAlignment="1">
      <alignment/>
    </xf>
    <xf numFmtId="0" fontId="7" fillId="32" borderId="11" xfId="0" applyFont="1" applyFill="1" applyBorder="1" applyAlignment="1">
      <alignment/>
    </xf>
    <xf numFmtId="0" fontId="7" fillId="32" borderId="0" xfId="0" applyFont="1" applyFill="1" applyAlignment="1">
      <alignment/>
    </xf>
    <xf numFmtId="0" fontId="54" fillId="32" borderId="0" xfId="0" applyFont="1" applyFill="1" applyAlignment="1">
      <alignment wrapText="1"/>
    </xf>
    <xf numFmtId="0" fontId="6" fillId="32" borderId="11" xfId="0" applyFont="1" applyFill="1" applyBorder="1" applyAlignment="1">
      <alignment horizontal="left" vertical="center" wrapText="1"/>
    </xf>
    <xf numFmtId="0" fontId="9" fillId="32" borderId="11" xfId="0" applyFont="1" applyFill="1" applyBorder="1" applyAlignment="1">
      <alignment horizontal="left" vertical="center" wrapText="1"/>
    </xf>
    <xf numFmtId="0" fontId="54" fillId="32" borderId="0" xfId="0" applyFont="1" applyFill="1" applyAlignment="1">
      <alignment/>
    </xf>
    <xf numFmtId="0" fontId="5" fillId="32" borderId="11" xfId="0" applyFont="1" applyFill="1" applyBorder="1" applyAlignment="1">
      <alignment/>
    </xf>
    <xf numFmtId="0" fontId="54" fillId="32" borderId="0" xfId="0" applyFont="1" applyFill="1" applyAlignment="1">
      <alignment horizontal="left" wrapText="1"/>
    </xf>
    <xf numFmtId="0" fontId="2" fillId="32" borderId="14" xfId="0" applyFont="1" applyFill="1" applyBorder="1" applyAlignment="1">
      <alignment vertical="center" wrapText="1"/>
    </xf>
    <xf numFmtId="0" fontId="6" fillId="32" borderId="11" xfId="0" applyFont="1" applyFill="1" applyBorder="1" applyAlignment="1">
      <alignment vertical="center" wrapText="1"/>
    </xf>
    <xf numFmtId="0" fontId="8" fillId="32" borderId="12" xfId="0" applyFont="1" applyFill="1" applyBorder="1" applyAlignment="1">
      <alignment horizontal="left" vertical="center"/>
    </xf>
    <xf numFmtId="0" fontId="21" fillId="32" borderId="13" xfId="0" applyFont="1" applyFill="1" applyBorder="1" applyAlignment="1">
      <alignment horizontal="left" vertical="center"/>
    </xf>
    <xf numFmtId="0" fontId="8" fillId="32" borderId="13" xfId="0" applyFont="1" applyFill="1" applyBorder="1" applyAlignment="1">
      <alignment horizontal="left" vertical="center"/>
    </xf>
    <xf numFmtId="170" fontId="7" fillId="32" borderId="15" xfId="0" applyNumberFormat="1" applyFont="1" applyFill="1" applyBorder="1" applyAlignment="1">
      <alignment/>
    </xf>
    <xf numFmtId="0" fontId="8" fillId="32" borderId="0" xfId="0" applyFont="1" applyFill="1" applyBorder="1" applyAlignment="1">
      <alignment horizontal="left" vertical="center"/>
    </xf>
    <xf numFmtId="0" fontId="2" fillId="32" borderId="11" xfId="0" applyFont="1" applyFill="1" applyBorder="1" applyAlignment="1">
      <alignment horizontal="center" vertical="top" wrapText="1"/>
    </xf>
    <xf numFmtId="0" fontId="19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5" fillId="32" borderId="16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left" vertical="top" wrapText="1"/>
    </xf>
    <xf numFmtId="0" fontId="2" fillId="32" borderId="15" xfId="0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horizontal="left" vertical="top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19" fillId="32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view="pageBreakPreview" zoomScaleNormal="70" zoomScaleSheetLayoutView="100" zoomScalePageLayoutView="0" workbookViewId="0" topLeftCell="A1">
      <selection activeCell="E8" sqref="E8"/>
    </sheetView>
  </sheetViews>
  <sheetFormatPr defaultColWidth="9.140625" defaultRowHeight="15"/>
  <cols>
    <col min="1" max="1" width="10.28125" style="2" customWidth="1"/>
    <col min="2" max="2" width="26.421875" style="11" customWidth="1"/>
    <col min="3" max="3" width="84.57421875" style="2" customWidth="1"/>
    <col min="4" max="4" width="0.2890625" style="2" customWidth="1"/>
    <col min="5" max="5" width="8.57421875" style="2" customWidth="1"/>
    <col min="6" max="6" width="7.28125" style="2" customWidth="1"/>
    <col min="7" max="7" width="6.8515625" style="2" customWidth="1"/>
    <col min="8" max="8" width="9.7109375" style="2" customWidth="1"/>
    <col min="9" max="9" width="8.00390625" style="2" customWidth="1"/>
    <col min="10" max="11" width="6.8515625" style="2" customWidth="1"/>
    <col min="12" max="12" width="9.140625" style="2" customWidth="1"/>
    <col min="13" max="13" width="11.421875" style="2" customWidth="1"/>
    <col min="14" max="16384" width="9.140625" style="2" customWidth="1"/>
  </cols>
  <sheetData>
    <row r="1" spans="1:2" s="3" customFormat="1" ht="20.25">
      <c r="A1" s="5"/>
      <c r="B1" s="7" t="s">
        <v>70</v>
      </c>
    </row>
    <row r="2" spans="1:2" ht="21">
      <c r="A2" s="8"/>
      <c r="B2" s="9"/>
    </row>
    <row r="3" ht="21">
      <c r="A3" s="10" t="s">
        <v>66</v>
      </c>
    </row>
    <row r="4" spans="1:13" ht="75.75" customHeight="1">
      <c r="A4" s="47" t="s">
        <v>0</v>
      </c>
      <c r="B4" s="53" t="s">
        <v>1</v>
      </c>
      <c r="C4" s="47" t="s">
        <v>2</v>
      </c>
      <c r="D4" s="47" t="s">
        <v>3</v>
      </c>
      <c r="E4" s="47" t="s">
        <v>12</v>
      </c>
      <c r="F4" s="47" t="s">
        <v>4</v>
      </c>
      <c r="G4" s="47" t="s">
        <v>5</v>
      </c>
      <c r="H4" s="47"/>
      <c r="I4" s="47"/>
      <c r="J4" s="47"/>
      <c r="K4" s="47"/>
      <c r="L4" s="51" t="s">
        <v>10</v>
      </c>
      <c r="M4" s="51" t="s">
        <v>11</v>
      </c>
    </row>
    <row r="5" spans="1:13" ht="31.5" customHeight="1">
      <c r="A5" s="47"/>
      <c r="B5" s="53"/>
      <c r="C5" s="47"/>
      <c r="D5" s="47"/>
      <c r="E5" s="47"/>
      <c r="F5" s="47"/>
      <c r="G5" s="12" t="s">
        <v>6</v>
      </c>
      <c r="H5" s="12" t="s">
        <v>7</v>
      </c>
      <c r="I5" s="12" t="s">
        <v>8</v>
      </c>
      <c r="J5" s="12" t="s">
        <v>9</v>
      </c>
      <c r="K5" s="12" t="s">
        <v>20</v>
      </c>
      <c r="L5" s="52"/>
      <c r="M5" s="52"/>
    </row>
    <row r="6" spans="1:13" ht="29.25" customHeight="1">
      <c r="A6" s="45">
        <v>1</v>
      </c>
      <c r="B6" s="13" t="s">
        <v>14</v>
      </c>
      <c r="C6" s="14" t="s">
        <v>47</v>
      </c>
      <c r="D6" s="15"/>
      <c r="E6" s="15" t="s">
        <v>48</v>
      </c>
      <c r="F6" s="16">
        <v>100</v>
      </c>
      <c r="G6" s="17">
        <v>55.2</v>
      </c>
      <c r="H6" s="17">
        <v>56.7</v>
      </c>
      <c r="I6" s="17">
        <v>55.7</v>
      </c>
      <c r="J6" s="17">
        <v>50</v>
      </c>
      <c r="K6" s="17">
        <v>55</v>
      </c>
      <c r="L6" s="18">
        <f>(G6+H6+I6+J6+K6)/5</f>
        <v>54.52</v>
      </c>
      <c r="M6" s="18">
        <f>L6</f>
        <v>54.52</v>
      </c>
    </row>
    <row r="7" spans="1:13" s="26" customFormat="1" ht="20.25">
      <c r="A7" s="46"/>
      <c r="B7" s="19" t="s">
        <v>21</v>
      </c>
      <c r="C7" s="20"/>
      <c r="D7" s="21"/>
      <c r="E7" s="22"/>
      <c r="F7" s="22"/>
      <c r="G7" s="23"/>
      <c r="H7" s="23"/>
      <c r="I7" s="23"/>
      <c r="J7" s="23"/>
      <c r="K7" s="23"/>
      <c r="L7" s="24"/>
      <c r="M7" s="25">
        <f>M6*F6</f>
        <v>5452</v>
      </c>
    </row>
    <row r="8" spans="1:13" ht="29.25" customHeight="1">
      <c r="A8" s="45">
        <v>2</v>
      </c>
      <c r="B8" s="13" t="s">
        <v>23</v>
      </c>
      <c r="C8" s="27" t="s">
        <v>71</v>
      </c>
      <c r="D8" s="15"/>
      <c r="E8" s="15" t="s">
        <v>19</v>
      </c>
      <c r="F8" s="16">
        <v>3000</v>
      </c>
      <c r="G8" s="17">
        <v>1.11</v>
      </c>
      <c r="H8" s="17">
        <v>1.16</v>
      </c>
      <c r="I8" s="17">
        <v>1.12</v>
      </c>
      <c r="J8" s="17">
        <v>1</v>
      </c>
      <c r="K8" s="17">
        <v>1.1</v>
      </c>
      <c r="L8" s="18">
        <f>(G8+H8+I8+J8+K8)/5</f>
        <v>1.098</v>
      </c>
      <c r="M8" s="18">
        <f>L8</f>
        <v>1.098</v>
      </c>
    </row>
    <row r="9" spans="1:13" s="26" customFormat="1" ht="20.25">
      <c r="A9" s="46"/>
      <c r="B9" s="19" t="s">
        <v>21</v>
      </c>
      <c r="C9" s="20"/>
      <c r="D9" s="21"/>
      <c r="E9" s="22"/>
      <c r="F9" s="22"/>
      <c r="G9" s="23"/>
      <c r="H9" s="23"/>
      <c r="I9" s="23"/>
      <c r="J9" s="23"/>
      <c r="K9" s="23"/>
      <c r="L9" s="24"/>
      <c r="M9" s="25">
        <v>3300</v>
      </c>
    </row>
    <row r="10" spans="1:13" ht="29.25" customHeight="1">
      <c r="A10" s="45">
        <v>3</v>
      </c>
      <c r="B10" s="13" t="s">
        <v>24</v>
      </c>
      <c r="C10" s="27" t="s">
        <v>25</v>
      </c>
      <c r="D10" s="15"/>
      <c r="E10" s="15" t="s">
        <v>19</v>
      </c>
      <c r="F10" s="16">
        <v>50</v>
      </c>
      <c r="G10" s="17">
        <v>11.4</v>
      </c>
      <c r="H10" s="17">
        <v>14.4</v>
      </c>
      <c r="I10" s="17">
        <v>12.4</v>
      </c>
      <c r="J10" s="17">
        <v>10</v>
      </c>
      <c r="K10" s="17">
        <v>11</v>
      </c>
      <c r="L10" s="18">
        <f>(G10+H10+I10+J10+K10)/5</f>
        <v>11.84</v>
      </c>
      <c r="M10" s="18">
        <f>L10</f>
        <v>11.84</v>
      </c>
    </row>
    <row r="11" spans="1:13" s="26" customFormat="1" ht="20.25">
      <c r="A11" s="46"/>
      <c r="B11" s="19" t="s">
        <v>21</v>
      </c>
      <c r="C11" s="20"/>
      <c r="D11" s="21"/>
      <c r="E11" s="22"/>
      <c r="F11" s="22"/>
      <c r="G11" s="23"/>
      <c r="H11" s="23"/>
      <c r="I11" s="23"/>
      <c r="J11" s="23"/>
      <c r="K11" s="23"/>
      <c r="L11" s="24"/>
      <c r="M11" s="25">
        <f>M10*F10</f>
        <v>592</v>
      </c>
    </row>
    <row r="12" spans="1:13" ht="45" customHeight="1">
      <c r="A12" s="45">
        <v>4</v>
      </c>
      <c r="B12" s="13" t="s">
        <v>26</v>
      </c>
      <c r="C12" s="27" t="s">
        <v>49</v>
      </c>
      <c r="D12" s="15"/>
      <c r="E12" s="15" t="s">
        <v>19</v>
      </c>
      <c r="F12" s="16">
        <v>150</v>
      </c>
      <c r="G12" s="17">
        <v>9.13</v>
      </c>
      <c r="H12" s="17">
        <v>11.63</v>
      </c>
      <c r="I12" s="17">
        <v>9.97</v>
      </c>
      <c r="J12" s="17">
        <v>8</v>
      </c>
      <c r="K12" s="17">
        <v>8.8</v>
      </c>
      <c r="L12" s="18">
        <f>(G12+H12+I12+J12+K12)/5</f>
        <v>9.506</v>
      </c>
      <c r="M12" s="18">
        <f>L12</f>
        <v>9.506</v>
      </c>
    </row>
    <row r="13" spans="1:13" s="26" customFormat="1" ht="20.25">
      <c r="A13" s="46"/>
      <c r="B13" s="19" t="s">
        <v>21</v>
      </c>
      <c r="C13" s="20"/>
      <c r="D13" s="21"/>
      <c r="E13" s="22"/>
      <c r="F13" s="22"/>
      <c r="G13" s="23"/>
      <c r="H13" s="23"/>
      <c r="I13" s="23"/>
      <c r="J13" s="23"/>
      <c r="K13" s="23"/>
      <c r="L13" s="24"/>
      <c r="M13" s="25">
        <v>1426.5</v>
      </c>
    </row>
    <row r="14" spans="1:13" ht="25.5" customHeight="1">
      <c r="A14" s="45">
        <v>5</v>
      </c>
      <c r="B14" s="13" t="s">
        <v>46</v>
      </c>
      <c r="C14" s="27" t="s">
        <v>50</v>
      </c>
      <c r="D14" s="15"/>
      <c r="E14" s="15" t="s">
        <v>19</v>
      </c>
      <c r="F14" s="16">
        <v>50</v>
      </c>
      <c r="G14" s="17">
        <v>37.33</v>
      </c>
      <c r="H14" s="17">
        <v>42.33</v>
      </c>
      <c r="I14" s="17">
        <v>39</v>
      </c>
      <c r="J14" s="17">
        <v>33.33</v>
      </c>
      <c r="K14" s="17">
        <v>36.67</v>
      </c>
      <c r="L14" s="18">
        <f>(G14+H14+I14+J14+K14)/5</f>
        <v>37.732000000000006</v>
      </c>
      <c r="M14" s="18">
        <f>L14</f>
        <v>37.732000000000006</v>
      </c>
    </row>
    <row r="15" spans="1:13" s="26" customFormat="1" ht="20.25">
      <c r="A15" s="46"/>
      <c r="B15" s="19" t="s">
        <v>21</v>
      </c>
      <c r="C15" s="20"/>
      <c r="D15" s="21"/>
      <c r="E15" s="22"/>
      <c r="F15" s="22"/>
      <c r="G15" s="23"/>
      <c r="H15" s="23"/>
      <c r="I15" s="23"/>
      <c r="J15" s="23"/>
      <c r="K15" s="23"/>
      <c r="L15" s="24"/>
      <c r="M15" s="25">
        <v>1886.5</v>
      </c>
    </row>
    <row r="16" spans="1:13" ht="25.5" customHeight="1">
      <c r="A16" s="45">
        <v>6</v>
      </c>
      <c r="B16" s="13" t="s">
        <v>27</v>
      </c>
      <c r="C16" s="27" t="s">
        <v>51</v>
      </c>
      <c r="D16" s="28"/>
      <c r="E16" s="29" t="s">
        <v>19</v>
      </c>
      <c r="F16" s="16">
        <v>40</v>
      </c>
      <c r="G16" s="17">
        <v>55.5</v>
      </c>
      <c r="H16" s="17">
        <v>59.25</v>
      </c>
      <c r="I16" s="17">
        <v>56.75</v>
      </c>
      <c r="J16" s="17">
        <v>50</v>
      </c>
      <c r="K16" s="17">
        <v>55</v>
      </c>
      <c r="L16" s="18">
        <f>(G16+H16+I16+J16+K16)/5</f>
        <v>55.3</v>
      </c>
      <c r="M16" s="18">
        <f>L16</f>
        <v>55.3</v>
      </c>
    </row>
    <row r="17" spans="1:13" s="26" customFormat="1" ht="20.25">
      <c r="A17" s="46"/>
      <c r="B17" s="19" t="s">
        <v>21</v>
      </c>
      <c r="C17" s="20"/>
      <c r="D17" s="21"/>
      <c r="E17" s="22"/>
      <c r="F17" s="22"/>
      <c r="G17" s="23"/>
      <c r="H17" s="23"/>
      <c r="I17" s="23"/>
      <c r="J17" s="23"/>
      <c r="K17" s="23"/>
      <c r="L17" s="24"/>
      <c r="M17" s="25">
        <f>M16*F16</f>
        <v>2212</v>
      </c>
    </row>
    <row r="18" spans="1:13" ht="29.25" customHeight="1">
      <c r="A18" s="45">
        <v>7</v>
      </c>
      <c r="B18" s="13" t="s">
        <v>28</v>
      </c>
      <c r="C18" s="27" t="s">
        <v>52</v>
      </c>
      <c r="D18" s="15"/>
      <c r="E18" s="15" t="s">
        <v>19</v>
      </c>
      <c r="F18" s="16">
        <v>20</v>
      </c>
      <c r="G18" s="17">
        <v>222</v>
      </c>
      <c r="H18" s="17">
        <v>237</v>
      </c>
      <c r="I18" s="17">
        <v>227</v>
      </c>
      <c r="J18" s="17">
        <v>200</v>
      </c>
      <c r="K18" s="17">
        <v>220</v>
      </c>
      <c r="L18" s="18">
        <f>(G18+H18+I18+J18+K18)/5</f>
        <v>221.2</v>
      </c>
      <c r="M18" s="18">
        <f>L18</f>
        <v>221.2</v>
      </c>
    </row>
    <row r="19" spans="1:13" s="26" customFormat="1" ht="20.25">
      <c r="A19" s="46"/>
      <c r="B19" s="19" t="s">
        <v>21</v>
      </c>
      <c r="C19" s="20"/>
      <c r="D19" s="21"/>
      <c r="E19" s="22"/>
      <c r="F19" s="22"/>
      <c r="G19" s="23"/>
      <c r="H19" s="23"/>
      <c r="I19" s="23"/>
      <c r="J19" s="23"/>
      <c r="K19" s="23"/>
      <c r="L19" s="24"/>
      <c r="M19" s="25">
        <f>M18*F18</f>
        <v>4424</v>
      </c>
    </row>
    <row r="20" spans="1:13" ht="29.25" customHeight="1">
      <c r="A20" s="45">
        <v>8</v>
      </c>
      <c r="B20" s="13" t="s">
        <v>15</v>
      </c>
      <c r="C20" s="27" t="s">
        <v>53</v>
      </c>
      <c r="D20" s="15"/>
      <c r="E20" s="15" t="s">
        <v>19</v>
      </c>
      <c r="F20" s="16">
        <v>100</v>
      </c>
      <c r="G20" s="17">
        <v>44.4</v>
      </c>
      <c r="H20" s="17">
        <v>47.4</v>
      </c>
      <c r="I20" s="17">
        <v>45.4</v>
      </c>
      <c r="J20" s="17">
        <v>40</v>
      </c>
      <c r="K20" s="17">
        <v>44</v>
      </c>
      <c r="L20" s="18">
        <f>(G20+H20+I20+J20+K20)/5</f>
        <v>44.239999999999995</v>
      </c>
      <c r="M20" s="18">
        <f>L20</f>
        <v>44.239999999999995</v>
      </c>
    </row>
    <row r="21" spans="1:13" s="26" customFormat="1" ht="20.25">
      <c r="A21" s="46"/>
      <c r="B21" s="19" t="s">
        <v>21</v>
      </c>
      <c r="C21" s="20"/>
      <c r="D21" s="21"/>
      <c r="E21" s="22"/>
      <c r="F21" s="22"/>
      <c r="G21" s="23"/>
      <c r="H21" s="23"/>
      <c r="I21" s="23"/>
      <c r="J21" s="23"/>
      <c r="K21" s="23"/>
      <c r="L21" s="24"/>
      <c r="M21" s="25">
        <f>M20*F20</f>
        <v>4423.999999999999</v>
      </c>
    </row>
    <row r="22" spans="1:13" ht="45" customHeight="1">
      <c r="A22" s="45">
        <v>9</v>
      </c>
      <c r="B22" s="13" t="s">
        <v>13</v>
      </c>
      <c r="C22" s="27" t="s">
        <v>54</v>
      </c>
      <c r="D22" s="15"/>
      <c r="E22" s="15" t="s">
        <v>48</v>
      </c>
      <c r="F22" s="16">
        <v>50</v>
      </c>
      <c r="G22" s="17">
        <v>9.8</v>
      </c>
      <c r="H22" s="17">
        <v>17.3</v>
      </c>
      <c r="I22" s="17">
        <v>12.3</v>
      </c>
      <c r="J22" s="17">
        <v>8</v>
      </c>
      <c r="K22" s="17">
        <v>8.8</v>
      </c>
      <c r="L22" s="18">
        <f>(G22+H22+I22+J22+K22)/5</f>
        <v>11.24</v>
      </c>
      <c r="M22" s="18">
        <f>L22</f>
        <v>11.24</v>
      </c>
    </row>
    <row r="23" spans="1:13" s="26" customFormat="1" ht="20.25">
      <c r="A23" s="46"/>
      <c r="B23" s="19" t="s">
        <v>21</v>
      </c>
      <c r="C23" s="20"/>
      <c r="D23" s="21"/>
      <c r="E23" s="22"/>
      <c r="F23" s="22"/>
      <c r="G23" s="23"/>
      <c r="H23" s="23"/>
      <c r="I23" s="23"/>
      <c r="J23" s="23"/>
      <c r="K23" s="23"/>
      <c r="L23" s="24"/>
      <c r="M23" s="25">
        <f>M22*F22</f>
        <v>562</v>
      </c>
    </row>
    <row r="24" spans="1:13" ht="25.5" customHeight="1">
      <c r="A24" s="45">
        <v>10</v>
      </c>
      <c r="B24" s="13" t="s">
        <v>16</v>
      </c>
      <c r="C24" s="30" t="s">
        <v>55</v>
      </c>
      <c r="D24" s="15"/>
      <c r="E24" s="15" t="s">
        <v>19</v>
      </c>
      <c r="F24" s="16">
        <v>300</v>
      </c>
      <c r="G24" s="17">
        <v>6.7</v>
      </c>
      <c r="H24" s="17">
        <v>7.45</v>
      </c>
      <c r="I24" s="17">
        <v>6.95</v>
      </c>
      <c r="J24" s="17">
        <v>6</v>
      </c>
      <c r="K24" s="17">
        <v>6.6</v>
      </c>
      <c r="L24" s="18">
        <f>(G24+H24+I24+J24+K24)/5</f>
        <v>6.74</v>
      </c>
      <c r="M24" s="18">
        <f>L24</f>
        <v>6.74</v>
      </c>
    </row>
    <row r="25" spans="1:13" s="26" customFormat="1" ht="20.25">
      <c r="A25" s="46"/>
      <c r="B25" s="19" t="s">
        <v>21</v>
      </c>
      <c r="C25" s="20"/>
      <c r="D25" s="21"/>
      <c r="E25" s="22"/>
      <c r="F25" s="22"/>
      <c r="G25" s="23"/>
      <c r="H25" s="23"/>
      <c r="I25" s="23"/>
      <c r="J25" s="23"/>
      <c r="K25" s="23"/>
      <c r="L25" s="24"/>
      <c r="M25" s="25">
        <f>M24*F24</f>
        <v>2022</v>
      </c>
    </row>
    <row r="26" spans="1:13" ht="25.5" customHeight="1">
      <c r="A26" s="45">
        <v>11</v>
      </c>
      <c r="B26" s="13" t="s">
        <v>29</v>
      </c>
      <c r="C26" s="30" t="s">
        <v>30</v>
      </c>
      <c r="D26" s="15"/>
      <c r="E26" s="15" t="s">
        <v>19</v>
      </c>
      <c r="F26" s="16">
        <v>30</v>
      </c>
      <c r="G26" s="17">
        <v>75.5</v>
      </c>
      <c r="H26" s="17">
        <v>105.5</v>
      </c>
      <c r="I26" s="17">
        <v>85.5</v>
      </c>
      <c r="J26" s="17">
        <v>65</v>
      </c>
      <c r="K26" s="17">
        <v>71.5</v>
      </c>
      <c r="L26" s="18">
        <f>(G26+H26+I26+J26+K26)/5</f>
        <v>80.6</v>
      </c>
      <c r="M26" s="18">
        <f>L26</f>
        <v>80.6</v>
      </c>
    </row>
    <row r="27" spans="1:13" s="26" customFormat="1" ht="20.25">
      <c r="A27" s="46"/>
      <c r="B27" s="19" t="s">
        <v>21</v>
      </c>
      <c r="C27" s="20"/>
      <c r="D27" s="21"/>
      <c r="E27" s="22"/>
      <c r="F27" s="22"/>
      <c r="G27" s="23"/>
      <c r="H27" s="23"/>
      <c r="I27" s="23"/>
      <c r="J27" s="23"/>
      <c r="K27" s="23"/>
      <c r="L27" s="24"/>
      <c r="M27" s="25">
        <f>M26*F26</f>
        <v>2418</v>
      </c>
    </row>
    <row r="28" spans="1:13" ht="29.25" customHeight="1">
      <c r="A28" s="45">
        <v>12</v>
      </c>
      <c r="B28" s="13" t="s">
        <v>17</v>
      </c>
      <c r="C28" s="27" t="s">
        <v>56</v>
      </c>
      <c r="D28" s="15"/>
      <c r="E28" s="15" t="s">
        <v>48</v>
      </c>
      <c r="F28" s="16">
        <v>50</v>
      </c>
      <c r="G28" s="17">
        <v>28.17</v>
      </c>
      <c r="H28" s="17">
        <v>33.17</v>
      </c>
      <c r="I28" s="17">
        <v>29.83</v>
      </c>
      <c r="J28" s="17">
        <v>25</v>
      </c>
      <c r="K28" s="17">
        <v>27.5</v>
      </c>
      <c r="L28" s="18">
        <f>(G28+H28+I28+J28+K28)/5</f>
        <v>28.734</v>
      </c>
      <c r="M28" s="18">
        <f>L28</f>
        <v>28.734</v>
      </c>
    </row>
    <row r="29" spans="1:13" s="26" customFormat="1" ht="20.25" customHeight="1">
      <c r="A29" s="46"/>
      <c r="B29" s="19" t="s">
        <v>21</v>
      </c>
      <c r="C29" s="20"/>
      <c r="D29" s="21"/>
      <c r="E29" s="22"/>
      <c r="F29" s="22"/>
      <c r="G29" s="23"/>
      <c r="H29" s="23"/>
      <c r="I29" s="23"/>
      <c r="J29" s="23"/>
      <c r="K29" s="23"/>
      <c r="L29" s="24"/>
      <c r="M29" s="25">
        <v>1436.5</v>
      </c>
    </row>
    <row r="30" spans="1:13" ht="25.5" customHeight="1">
      <c r="A30" s="45">
        <v>13</v>
      </c>
      <c r="B30" s="13" t="s">
        <v>18</v>
      </c>
      <c r="C30" s="27" t="s">
        <v>57</v>
      </c>
      <c r="D30" s="15"/>
      <c r="E30" s="15" t="s">
        <v>48</v>
      </c>
      <c r="F30" s="16">
        <v>50</v>
      </c>
      <c r="G30" s="17">
        <v>28.17</v>
      </c>
      <c r="H30" s="17">
        <v>33.17</v>
      </c>
      <c r="I30" s="17">
        <v>29.83</v>
      </c>
      <c r="J30" s="17">
        <v>25</v>
      </c>
      <c r="K30" s="17">
        <v>27.5</v>
      </c>
      <c r="L30" s="31">
        <v>28.73</v>
      </c>
      <c r="M30" s="18">
        <f>L30</f>
        <v>28.73</v>
      </c>
    </row>
    <row r="31" spans="1:13" s="26" customFormat="1" ht="20.25" customHeight="1">
      <c r="A31" s="46"/>
      <c r="B31" s="19" t="s">
        <v>21</v>
      </c>
      <c r="C31" s="20"/>
      <c r="D31" s="21"/>
      <c r="E31" s="22"/>
      <c r="F31" s="22"/>
      <c r="G31" s="23"/>
      <c r="H31" s="23"/>
      <c r="I31" s="23"/>
      <c r="J31" s="23"/>
      <c r="K31" s="23"/>
      <c r="L31" s="24"/>
      <c r="M31" s="25">
        <v>1436.5</v>
      </c>
    </row>
    <row r="32" spans="1:13" ht="25.5" customHeight="1">
      <c r="A32" s="45">
        <v>14</v>
      </c>
      <c r="B32" s="13" t="s">
        <v>31</v>
      </c>
      <c r="C32" s="30" t="s">
        <v>58</v>
      </c>
      <c r="D32" s="15"/>
      <c r="E32" s="15" t="s">
        <v>19</v>
      </c>
      <c r="F32" s="16">
        <v>10</v>
      </c>
      <c r="G32" s="17">
        <v>79</v>
      </c>
      <c r="H32" s="17">
        <v>94</v>
      </c>
      <c r="I32" s="17">
        <v>84</v>
      </c>
      <c r="J32" s="17">
        <v>70</v>
      </c>
      <c r="K32" s="17">
        <v>77</v>
      </c>
      <c r="L32" s="18">
        <f>(G32+H32+I32+J32+K32)/5</f>
        <v>80.8</v>
      </c>
      <c r="M32" s="18">
        <f>L32</f>
        <v>80.8</v>
      </c>
    </row>
    <row r="33" spans="1:13" s="26" customFormat="1" ht="20.25">
      <c r="A33" s="46"/>
      <c r="B33" s="19" t="s">
        <v>21</v>
      </c>
      <c r="C33" s="20"/>
      <c r="D33" s="21"/>
      <c r="E33" s="22"/>
      <c r="F33" s="22"/>
      <c r="G33" s="23"/>
      <c r="H33" s="23"/>
      <c r="I33" s="23"/>
      <c r="J33" s="23"/>
      <c r="K33" s="23"/>
      <c r="L33" s="24"/>
      <c r="M33" s="25">
        <f>M32*F32</f>
        <v>808</v>
      </c>
    </row>
    <row r="34" spans="1:13" ht="45" customHeight="1">
      <c r="A34" s="45">
        <v>15</v>
      </c>
      <c r="B34" s="13" t="s">
        <v>59</v>
      </c>
      <c r="C34" s="32" t="s">
        <v>60</v>
      </c>
      <c r="D34" s="15"/>
      <c r="E34" s="15" t="s">
        <v>48</v>
      </c>
      <c r="F34" s="16">
        <v>100</v>
      </c>
      <c r="G34" s="15">
        <v>28</v>
      </c>
      <c r="H34" s="17">
        <v>31.75</v>
      </c>
      <c r="I34" s="17">
        <v>29.25</v>
      </c>
      <c r="J34" s="17">
        <v>25</v>
      </c>
      <c r="K34" s="17">
        <v>27.5</v>
      </c>
      <c r="L34" s="18">
        <f>(G34+H34+I34+J34+K34)/5</f>
        <v>28.3</v>
      </c>
      <c r="M34" s="18">
        <f>L34</f>
        <v>28.3</v>
      </c>
    </row>
    <row r="35" spans="1:13" s="26" customFormat="1" ht="20.25">
      <c r="A35" s="46"/>
      <c r="B35" s="19" t="s">
        <v>21</v>
      </c>
      <c r="C35" s="20"/>
      <c r="D35" s="21"/>
      <c r="E35" s="22"/>
      <c r="F35" s="22"/>
      <c r="G35" s="33"/>
      <c r="H35" s="23"/>
      <c r="I35" s="23"/>
      <c r="J35" s="23"/>
      <c r="K35" s="23"/>
      <c r="L35" s="24"/>
      <c r="M35" s="25">
        <f>M34*F34</f>
        <v>2830</v>
      </c>
    </row>
    <row r="36" spans="1:13" ht="20.25" customHeight="1">
      <c r="A36" s="45">
        <v>16</v>
      </c>
      <c r="B36" s="13" t="s">
        <v>32</v>
      </c>
      <c r="C36" s="30" t="s">
        <v>61</v>
      </c>
      <c r="D36" s="15"/>
      <c r="E36" s="15" t="s">
        <v>19</v>
      </c>
      <c r="F36" s="16">
        <v>30</v>
      </c>
      <c r="G36" s="17">
        <v>134</v>
      </c>
      <c r="H36" s="17">
        <v>149</v>
      </c>
      <c r="I36" s="17">
        <v>139</v>
      </c>
      <c r="J36" s="17">
        <v>120</v>
      </c>
      <c r="K36" s="17">
        <v>132</v>
      </c>
      <c r="L36" s="18">
        <f>(G36+H36+I36+J36+K36)/5</f>
        <v>134.8</v>
      </c>
      <c r="M36" s="18">
        <f>L36</f>
        <v>134.8</v>
      </c>
    </row>
    <row r="37" spans="1:13" s="26" customFormat="1" ht="20.25">
      <c r="A37" s="46"/>
      <c r="B37" s="19" t="s">
        <v>21</v>
      </c>
      <c r="C37" s="20"/>
      <c r="D37" s="21"/>
      <c r="E37" s="22"/>
      <c r="F37" s="22"/>
      <c r="G37" s="23"/>
      <c r="H37" s="23"/>
      <c r="I37" s="23"/>
      <c r="J37" s="23"/>
      <c r="K37" s="23"/>
      <c r="L37" s="24"/>
      <c r="M37" s="25">
        <f>M36*F36</f>
        <v>4044.0000000000005</v>
      </c>
    </row>
    <row r="38" spans="1:13" ht="45">
      <c r="A38" s="45">
        <v>17</v>
      </c>
      <c r="B38" s="13" t="s">
        <v>33</v>
      </c>
      <c r="C38" s="27" t="s">
        <v>62</v>
      </c>
      <c r="D38" s="34"/>
      <c r="E38" s="15" t="s">
        <v>19</v>
      </c>
      <c r="F38" s="16">
        <v>300</v>
      </c>
      <c r="G38" s="17">
        <v>10.1</v>
      </c>
      <c r="H38" s="17">
        <v>11.6</v>
      </c>
      <c r="I38" s="17">
        <v>10.6</v>
      </c>
      <c r="J38" s="17">
        <v>9</v>
      </c>
      <c r="K38" s="17">
        <v>9.9</v>
      </c>
      <c r="L38" s="18">
        <f>(G38+H38+I38+J38+K38)/5</f>
        <v>10.239999999999998</v>
      </c>
      <c r="M38" s="18">
        <f>L38</f>
        <v>10.239999999999998</v>
      </c>
    </row>
    <row r="39" spans="1:13" s="26" customFormat="1" ht="20.25">
      <c r="A39" s="46"/>
      <c r="B39" s="19" t="s">
        <v>21</v>
      </c>
      <c r="C39" s="20"/>
      <c r="D39" s="21"/>
      <c r="E39" s="22"/>
      <c r="F39" s="22"/>
      <c r="G39" s="23"/>
      <c r="H39" s="23"/>
      <c r="I39" s="23"/>
      <c r="J39" s="23"/>
      <c r="K39" s="23"/>
      <c r="L39" s="24"/>
      <c r="M39" s="25">
        <f>M38*F38</f>
        <v>3071.9999999999995</v>
      </c>
    </row>
    <row r="40" spans="1:13" ht="29.25" customHeight="1">
      <c r="A40" s="45">
        <v>18</v>
      </c>
      <c r="B40" s="13" t="s">
        <v>34</v>
      </c>
      <c r="C40" s="27" t="s">
        <v>63</v>
      </c>
      <c r="D40" s="34"/>
      <c r="E40" s="15" t="s">
        <v>19</v>
      </c>
      <c r="F40" s="16">
        <v>100</v>
      </c>
      <c r="G40" s="17">
        <v>121.5</v>
      </c>
      <c r="H40" s="17">
        <v>125.25</v>
      </c>
      <c r="I40" s="17">
        <v>122.75</v>
      </c>
      <c r="J40" s="17">
        <v>110</v>
      </c>
      <c r="K40" s="17">
        <v>121</v>
      </c>
      <c r="L40" s="18">
        <f>(G40+H40+I40+J40+K40)/5</f>
        <v>120.1</v>
      </c>
      <c r="M40" s="18">
        <f>L40</f>
        <v>120.1</v>
      </c>
    </row>
    <row r="41" spans="1:13" s="26" customFormat="1" ht="20.25">
      <c r="A41" s="46"/>
      <c r="B41" s="19" t="s">
        <v>21</v>
      </c>
      <c r="C41" s="20"/>
      <c r="D41" s="21"/>
      <c r="E41" s="22"/>
      <c r="F41" s="22"/>
      <c r="G41" s="23"/>
      <c r="H41" s="23"/>
      <c r="I41" s="23"/>
      <c r="J41" s="23"/>
      <c r="K41" s="23"/>
      <c r="L41" s="24"/>
      <c r="M41" s="25">
        <f>M40*F40</f>
        <v>12010</v>
      </c>
    </row>
    <row r="42" spans="1:13" ht="29.25" customHeight="1">
      <c r="A42" s="45">
        <v>19</v>
      </c>
      <c r="B42" s="13" t="s">
        <v>64</v>
      </c>
      <c r="C42" s="27" t="s">
        <v>65</v>
      </c>
      <c r="D42" s="34"/>
      <c r="E42" s="15" t="s">
        <v>19</v>
      </c>
      <c r="F42" s="16">
        <v>10</v>
      </c>
      <c r="G42" s="17">
        <v>222</v>
      </c>
      <c r="H42" s="17">
        <v>237</v>
      </c>
      <c r="I42" s="17">
        <v>227</v>
      </c>
      <c r="J42" s="17">
        <v>200</v>
      </c>
      <c r="K42" s="17">
        <v>220</v>
      </c>
      <c r="L42" s="18">
        <f>(G42+H42+I42+J42+K42)/5</f>
        <v>221.2</v>
      </c>
      <c r="M42" s="18">
        <f>L42</f>
        <v>221.2</v>
      </c>
    </row>
    <row r="43" spans="1:13" s="26" customFormat="1" ht="20.25">
      <c r="A43" s="46"/>
      <c r="B43" s="19" t="s">
        <v>21</v>
      </c>
      <c r="C43" s="20"/>
      <c r="D43" s="21"/>
      <c r="E43" s="22"/>
      <c r="F43" s="22"/>
      <c r="G43" s="23"/>
      <c r="H43" s="23"/>
      <c r="I43" s="23"/>
      <c r="J43" s="23"/>
      <c r="K43" s="23"/>
      <c r="L43" s="24"/>
      <c r="M43" s="25">
        <f>M42*F42</f>
        <v>2212</v>
      </c>
    </row>
    <row r="44" spans="1:13" s="26" customFormat="1" ht="20.25">
      <c r="A44" s="35"/>
      <c r="B44" s="36" t="s">
        <v>22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8">
        <f>M43+M41+M39+M37+M35+M33+M31+M29+M27+M25+M23+M21+M19+M17+M15+M13+M11+M9+M7</f>
        <v>56568</v>
      </c>
    </row>
    <row r="45" spans="1:13" ht="20.25">
      <c r="A45" s="39"/>
      <c r="B45" s="6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8"/>
    </row>
    <row r="46" spans="1:13" s="3" customFormat="1" ht="20.25">
      <c r="A46" s="3" t="s">
        <v>67</v>
      </c>
      <c r="B46" s="6"/>
      <c r="C46" s="4"/>
      <c r="D46" s="4"/>
      <c r="E46" s="4"/>
      <c r="F46" s="4"/>
      <c r="G46" s="4"/>
      <c r="H46" s="4"/>
      <c r="I46" s="4"/>
      <c r="J46" s="4"/>
      <c r="K46" s="4"/>
      <c r="L46" s="4"/>
      <c r="M46" s="5"/>
    </row>
    <row r="47" spans="1:13" ht="20.25">
      <c r="A47" s="39"/>
      <c r="B47" s="6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8"/>
    </row>
    <row r="48" spans="1:13" ht="31.5" customHeight="1">
      <c r="A48" s="40" t="s">
        <v>6</v>
      </c>
      <c r="B48" s="48" t="s">
        <v>36</v>
      </c>
      <c r="C48" s="49"/>
      <c r="D48" s="50" t="s">
        <v>39</v>
      </c>
      <c r="E48" s="50"/>
      <c r="F48" s="50"/>
      <c r="G48" s="50"/>
      <c r="H48" s="50"/>
      <c r="I48" s="50"/>
      <c r="J48" s="50"/>
      <c r="K48" s="50"/>
      <c r="L48" s="50"/>
      <c r="M48" s="50"/>
    </row>
    <row r="49" spans="1:13" ht="33.75" customHeight="1">
      <c r="A49" s="1" t="s">
        <v>7</v>
      </c>
      <c r="B49" s="48" t="s">
        <v>37</v>
      </c>
      <c r="C49" s="49"/>
      <c r="D49" s="50" t="s">
        <v>42</v>
      </c>
      <c r="E49" s="50"/>
      <c r="F49" s="50"/>
      <c r="G49" s="50"/>
      <c r="H49" s="50"/>
      <c r="I49" s="50"/>
      <c r="J49" s="50"/>
      <c r="K49" s="50"/>
      <c r="L49" s="50"/>
      <c r="M49" s="50"/>
    </row>
    <row r="50" spans="1:13" ht="35.25" customHeight="1">
      <c r="A50" s="1" t="s">
        <v>8</v>
      </c>
      <c r="B50" s="48" t="s">
        <v>38</v>
      </c>
      <c r="C50" s="49"/>
      <c r="D50" s="50" t="s">
        <v>41</v>
      </c>
      <c r="E50" s="50"/>
      <c r="F50" s="50"/>
      <c r="G50" s="50"/>
      <c r="H50" s="50"/>
      <c r="I50" s="50"/>
      <c r="J50" s="50"/>
      <c r="K50" s="50"/>
      <c r="L50" s="50"/>
      <c r="M50" s="50"/>
    </row>
    <row r="51" spans="1:13" ht="31.5" customHeight="1">
      <c r="A51" s="1" t="s">
        <v>9</v>
      </c>
      <c r="B51" s="48" t="s">
        <v>40</v>
      </c>
      <c r="C51" s="49"/>
      <c r="D51" s="50" t="s">
        <v>45</v>
      </c>
      <c r="E51" s="50"/>
      <c r="F51" s="50"/>
      <c r="G51" s="50"/>
      <c r="H51" s="50"/>
      <c r="I51" s="50"/>
      <c r="J51" s="50"/>
      <c r="K51" s="50"/>
      <c r="L51" s="50"/>
      <c r="M51" s="50"/>
    </row>
    <row r="52" spans="1:13" ht="31.5" customHeight="1">
      <c r="A52" s="1" t="s">
        <v>20</v>
      </c>
      <c r="B52" s="48" t="s">
        <v>43</v>
      </c>
      <c r="C52" s="49"/>
      <c r="D52" s="50" t="s">
        <v>44</v>
      </c>
      <c r="E52" s="50"/>
      <c r="F52" s="50"/>
      <c r="G52" s="50"/>
      <c r="H52" s="50"/>
      <c r="I52" s="50"/>
      <c r="J52" s="50"/>
      <c r="K52" s="50"/>
      <c r="L52" s="50"/>
      <c r="M52" s="50"/>
    </row>
    <row r="53" spans="1:13" ht="20.25">
      <c r="A53" s="39"/>
      <c r="B53" s="6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8"/>
    </row>
    <row r="54" spans="1:13" ht="20.25">
      <c r="A54" s="39"/>
      <c r="B54" s="41" t="s">
        <v>35</v>
      </c>
      <c r="C54" s="42"/>
      <c r="D54" s="43"/>
      <c r="E54" s="39"/>
      <c r="F54" s="39"/>
      <c r="G54" s="39"/>
      <c r="H54" s="39"/>
      <c r="I54" s="39"/>
      <c r="J54" s="39"/>
      <c r="K54" s="39"/>
      <c r="L54" s="39"/>
      <c r="M54" s="8"/>
    </row>
    <row r="55" spans="1:13" ht="20.25">
      <c r="A55" s="39"/>
      <c r="B55" s="41" t="s">
        <v>68</v>
      </c>
      <c r="C55" s="42"/>
      <c r="D55" s="42"/>
      <c r="E55" s="39"/>
      <c r="F55" s="39"/>
      <c r="G55" s="39"/>
      <c r="H55" s="39"/>
      <c r="I55" s="39"/>
      <c r="J55" s="39"/>
      <c r="K55" s="39"/>
      <c r="L55" s="39"/>
      <c r="M55" s="8"/>
    </row>
    <row r="56" spans="1:13" ht="20.25">
      <c r="A56" s="39"/>
      <c r="B56" s="41" t="s">
        <v>69</v>
      </c>
      <c r="C56" s="42"/>
      <c r="D56" s="44"/>
      <c r="E56" s="39"/>
      <c r="F56" s="39"/>
      <c r="G56" s="39"/>
      <c r="H56" s="39"/>
      <c r="I56" s="39"/>
      <c r="J56" s="39"/>
      <c r="K56" s="39"/>
      <c r="L56" s="39"/>
      <c r="M56" s="8"/>
    </row>
    <row r="57" spans="1:13" ht="20.25">
      <c r="A57" s="39"/>
      <c r="B57" s="6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8"/>
    </row>
  </sheetData>
  <sheetProtection/>
  <mergeCells count="38">
    <mergeCell ref="A32:A33"/>
    <mergeCell ref="A34:A35"/>
    <mergeCell ref="A36:A37"/>
    <mergeCell ref="A38:A39"/>
    <mergeCell ref="A12:A13"/>
    <mergeCell ref="A14:A15"/>
    <mergeCell ref="A16:A17"/>
    <mergeCell ref="A18:A19"/>
    <mergeCell ref="A4:A5"/>
    <mergeCell ref="A28:A29"/>
    <mergeCell ref="A8:A9"/>
    <mergeCell ref="A30:A31"/>
    <mergeCell ref="D52:M52"/>
    <mergeCell ref="B51:C51"/>
    <mergeCell ref="A26:A27"/>
    <mergeCell ref="A6:A7"/>
    <mergeCell ref="A24:A25"/>
    <mergeCell ref="A22:A23"/>
    <mergeCell ref="A20:A21"/>
    <mergeCell ref="D51:M51"/>
    <mergeCell ref="A40:A41"/>
    <mergeCell ref="L4:L5"/>
    <mergeCell ref="M4:M5"/>
    <mergeCell ref="E4:E5"/>
    <mergeCell ref="D4:D5"/>
    <mergeCell ref="B48:C48"/>
    <mergeCell ref="B49:C49"/>
    <mergeCell ref="B4:B5"/>
    <mergeCell ref="A42:A43"/>
    <mergeCell ref="C4:C5"/>
    <mergeCell ref="B50:C50"/>
    <mergeCell ref="B52:C52"/>
    <mergeCell ref="D48:M48"/>
    <mergeCell ref="D49:M49"/>
    <mergeCell ref="G4:K4"/>
    <mergeCell ref="F4:F5"/>
    <mergeCell ref="D50:M50"/>
    <mergeCell ref="A10:A11"/>
  </mergeCells>
  <printOptions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landscape" paperSize="9" scale="73" r:id="rId1"/>
  <rowBreaks count="1" manualBreakCount="1">
    <brk id="1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administrator</cp:lastModifiedBy>
  <cp:lastPrinted>2014-04-28T06:51:47Z</cp:lastPrinted>
  <dcterms:created xsi:type="dcterms:W3CDTF">2014-02-14T07:05:08Z</dcterms:created>
  <dcterms:modified xsi:type="dcterms:W3CDTF">2014-04-28T06:51:50Z</dcterms:modified>
  <cp:category/>
  <cp:version/>
  <cp:contentType/>
  <cp:contentStatus/>
</cp:coreProperties>
</file>